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vml" ContentType="application/vnd.openxmlformats-officedocument.vmlDrawin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480" yWindow="-80" windowWidth="29600" windowHeight="19200" tabRatio="500"/>
  </bookViews>
  <sheets>
    <sheet name="Sheet1" sheetId="1" r:id="rId1"/>
  </sheets>
  <definedNames>
    <definedName name="_xlnm._FilterDatabase" localSheetId="0" hidden="1">Sheet1!$A$1:$E$66</definedName>
  </definedNames>
  <calcPr calcId="13040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44" i="1"/>
  <c r="E67"/>
  <c r="E56"/>
  <c r="E51"/>
  <c r="E48"/>
  <c r="E35"/>
  <c r="E38"/>
  <c r="E31"/>
  <c r="E28"/>
  <c r="E20"/>
  <c r="E17"/>
  <c r="E14"/>
  <c r="E11"/>
  <c r="E7"/>
  <c r="E4"/>
  <c r="E69"/>
</calcChain>
</file>

<file path=xl/sharedStrings.xml><?xml version="1.0" encoding="utf-8"?>
<sst xmlns="http://schemas.openxmlformats.org/spreadsheetml/2006/main" count="134" uniqueCount="115">
  <si>
    <t>OMII- SAGA:  Bindings and Implementation - Univ. of Southampton</t>
    <phoneticPr fontId="2" type="noConversion"/>
  </si>
  <si>
    <t>Advanced Architecture Elements for Next Generation HPC - Sandia</t>
    <phoneticPr fontId="2" type="noConversion"/>
  </si>
  <si>
    <t>Track 1 - BlueWaters - University of Illinois</t>
    <phoneticPr fontId="2" type="noConversion"/>
  </si>
  <si>
    <t>165-01-5102</t>
    <phoneticPr fontId="2" type="noConversion"/>
  </si>
  <si>
    <t>165-01-5104</t>
    <phoneticPr fontId="2" type="noConversion"/>
  </si>
  <si>
    <t>Thomas Sterling</t>
    <phoneticPr fontId="2" type="noConversion"/>
  </si>
  <si>
    <t>165-01-5105</t>
    <phoneticPr fontId="2" type="noConversion"/>
  </si>
  <si>
    <t>165-01-5106</t>
    <phoneticPr fontId="2" type="noConversion"/>
  </si>
  <si>
    <t>165-01-5107</t>
    <phoneticPr fontId="2" type="noConversion"/>
  </si>
  <si>
    <t>Erik Schnetter</t>
    <phoneticPr fontId="2" type="noConversion"/>
  </si>
  <si>
    <t>Account #</t>
    <phoneticPr fontId="2" type="noConversion"/>
  </si>
  <si>
    <t>PI</t>
    <phoneticPr fontId="2" type="noConversion"/>
  </si>
  <si>
    <t>End Date</t>
    <phoneticPr fontId="2" type="noConversion"/>
  </si>
  <si>
    <t>Amount Awarded</t>
    <phoneticPr fontId="2" type="noConversion"/>
  </si>
  <si>
    <t>165-01-4101</t>
    <phoneticPr fontId="2" type="noConversion"/>
  </si>
  <si>
    <t>Chris White</t>
    <phoneticPr fontId="2" type="noConversion"/>
  </si>
  <si>
    <t>165-01-4102</t>
    <phoneticPr fontId="2" type="noConversion"/>
  </si>
  <si>
    <t>Chris White</t>
    <phoneticPr fontId="2" type="noConversion"/>
  </si>
  <si>
    <t>165-01-4103</t>
    <phoneticPr fontId="2" type="noConversion"/>
  </si>
  <si>
    <t>Tevfik Kosar</t>
    <phoneticPr fontId="2" type="noConversion"/>
  </si>
  <si>
    <t>A Framework for Adaptable Operating and Runtime Systems - US Dept of Energy</t>
    <phoneticPr fontId="2" type="noConversion"/>
  </si>
  <si>
    <t>MRI: Development of Petashare: A Distributed Data Archival, Analysis &amp; Visual - NSF</t>
    <phoneticPr fontId="2" type="noConversion"/>
  </si>
  <si>
    <t>Collaborative Research: XiRel, A Next Generation Infrastructure for Numerical Relativity - NSF</t>
    <phoneticPr fontId="2" type="noConversion"/>
  </si>
  <si>
    <t>ETF Grid Infrastructure Group: Providing System Management and Integration for the TeraGrid - University of Chicago</t>
    <phoneticPr fontId="2" type="noConversion"/>
  </si>
  <si>
    <t>Title &amp; Sponsor</t>
    <phoneticPr fontId="2" type="noConversion"/>
  </si>
  <si>
    <t>Digital Media Consortium - City of BR/EBR Parish</t>
    <phoneticPr fontId="2" type="noConversion"/>
  </si>
  <si>
    <t>2008 Red Stick Animation - CRT</t>
    <phoneticPr fontId="2" type="noConversion"/>
  </si>
  <si>
    <t>MRI: Development of Viz Tangibles and Viznet:Instrumentation for Interactive - NSF</t>
    <phoneticPr fontId="2" type="noConversion"/>
  </si>
  <si>
    <t>165-01-6116</t>
    <phoneticPr fontId="2" type="noConversion"/>
  </si>
  <si>
    <t>Towards a Solution to the Multicore Challenge - Microsoft Corp.</t>
    <phoneticPr fontId="2" type="noConversion"/>
  </si>
  <si>
    <t>165-01-6117</t>
    <phoneticPr fontId="2" type="noConversion"/>
  </si>
  <si>
    <t>165-01-5108</t>
    <phoneticPr fontId="2" type="noConversion"/>
  </si>
  <si>
    <t>165-01-5109</t>
    <phoneticPr fontId="2" type="noConversion"/>
  </si>
  <si>
    <t>Susanne Brenner</t>
    <phoneticPr fontId="2" type="noConversion"/>
  </si>
  <si>
    <t>165-01-5110</t>
    <phoneticPr fontId="2" type="noConversion"/>
  </si>
  <si>
    <t>165-01-5111</t>
    <phoneticPr fontId="2" type="noConversion"/>
  </si>
  <si>
    <t>165-01-5112</t>
    <phoneticPr fontId="2" type="noConversion"/>
  </si>
  <si>
    <t>165-01-5113</t>
    <phoneticPr fontId="2" type="noConversion"/>
  </si>
  <si>
    <t>165-01-5114</t>
    <phoneticPr fontId="2" type="noConversion"/>
  </si>
  <si>
    <t>165-01-5200</t>
    <phoneticPr fontId="2" type="noConversion"/>
  </si>
  <si>
    <t>165-01-4208</t>
    <phoneticPr fontId="2" type="noConversion"/>
  </si>
  <si>
    <t>Stacey Simmons</t>
    <phoneticPr fontId="2" type="noConversion"/>
  </si>
  <si>
    <t>165-01-4210</t>
    <phoneticPr fontId="2" type="noConversion"/>
  </si>
  <si>
    <t>Novel Nonconforming Finite Element Methods for Maxwell's Equations - NSF</t>
    <phoneticPr fontId="2" type="noConversion"/>
  </si>
  <si>
    <t>Theory and Applications of Multigrid - NSF</t>
    <phoneticPr fontId="2" type="noConversion"/>
  </si>
  <si>
    <t>Dynamic Adaptive Execution Model for High Productivity - Dept. of Defense</t>
    <phoneticPr fontId="2" type="noConversion"/>
  </si>
  <si>
    <t>EPSCOR: Cybertools - BoR/NSF</t>
    <phoneticPr fontId="2" type="noConversion"/>
  </si>
  <si>
    <t>LIGO Outreach Tangibles: Physical Interaction - BoR</t>
    <phoneticPr fontId="2" type="noConversion"/>
  </si>
  <si>
    <t xml:space="preserve">Plasmonics substrates fabricated nonlithographically for fluorescence and Raman signal enhancement - LA Tech  </t>
    <phoneticPr fontId="2" type="noConversion"/>
  </si>
  <si>
    <t>Ed Seidel</t>
    <phoneticPr fontId="2" type="noConversion"/>
  </si>
  <si>
    <t>165-01-6102</t>
    <phoneticPr fontId="2" type="noConversion"/>
  </si>
  <si>
    <t>165-01-6108</t>
    <phoneticPr fontId="2" type="noConversion"/>
  </si>
  <si>
    <t>165-01-6113</t>
    <phoneticPr fontId="2" type="noConversion"/>
  </si>
  <si>
    <t>DARPA - Georgia Tech</t>
    <phoneticPr fontId="2" type="noConversion"/>
  </si>
  <si>
    <t>165-01-6114</t>
    <phoneticPr fontId="2" type="noConversion"/>
  </si>
  <si>
    <t>Shantenu Jha</t>
    <phoneticPr fontId="2" type="noConversion"/>
  </si>
  <si>
    <t>165-01-6115</t>
    <phoneticPr fontId="2" type="noConversion"/>
  </si>
  <si>
    <t>165-01-4211</t>
    <phoneticPr fontId="2" type="noConversion"/>
  </si>
  <si>
    <t>Red Stick Animation - CRT</t>
    <phoneticPr fontId="2" type="noConversion"/>
  </si>
  <si>
    <t>Stacey Simmons</t>
    <phoneticPr fontId="2" type="noConversion"/>
  </si>
  <si>
    <t>tentative</t>
    <phoneticPr fontId="2" type="noConversion"/>
  </si>
  <si>
    <t>165-01-5115</t>
    <phoneticPr fontId="2" type="noConversion"/>
  </si>
  <si>
    <t>CAREER: Data-aware Distributed - NSF</t>
    <phoneticPr fontId="2" type="noConversion"/>
  </si>
  <si>
    <t>Tevfik Kosar</t>
    <phoneticPr fontId="2" type="noConversion"/>
  </si>
  <si>
    <t>awarded for $10,000</t>
    <phoneticPr fontId="2" type="noConversion"/>
  </si>
  <si>
    <t>Gridchem: Cyberinfrastructure for Computational Chemistry - Kentucky Res. Fdn</t>
    <phoneticPr fontId="2" type="noConversion"/>
  </si>
  <si>
    <t>Dynamic Adaptive Multithreading: Continuous Compilation and Runtime Scheduling - Univ. of Delaware</t>
    <phoneticPr fontId="2" type="noConversion"/>
  </si>
  <si>
    <t>Collaborative Research: A Study and Implementation of Semantic Constructs - NSF</t>
    <phoneticPr fontId="2" type="noConversion"/>
  </si>
  <si>
    <t>165-01-6118</t>
    <phoneticPr fontId="2" type="noConversion"/>
  </si>
  <si>
    <t>165-01-6119</t>
    <phoneticPr fontId="2" type="noConversion"/>
  </si>
  <si>
    <t>UCOMS for Discovery and Management - BoR (BoR portion)</t>
    <phoneticPr fontId="2" type="noConversion"/>
  </si>
  <si>
    <t>UCOMS for Discovery and Management - BoR (DOE portion)</t>
    <phoneticPr fontId="2" type="noConversion"/>
  </si>
  <si>
    <t>165-01-4104</t>
    <phoneticPr fontId="2" type="noConversion"/>
  </si>
  <si>
    <t>Seung-Jong Park</t>
    <phoneticPr fontId="2" type="noConversion"/>
  </si>
  <si>
    <t>165-01-4105</t>
    <phoneticPr fontId="2" type="noConversion"/>
  </si>
  <si>
    <t>Jarek Nabrzyski</t>
    <phoneticPr fontId="2" type="noConversion"/>
  </si>
  <si>
    <t>165-01-4106</t>
    <phoneticPr fontId="2" type="noConversion"/>
  </si>
  <si>
    <t>Charlie McMahon</t>
    <phoneticPr fontId="2" type="noConversion"/>
  </si>
  <si>
    <t>165-01-4107</t>
    <phoneticPr fontId="2" type="noConversion"/>
  </si>
  <si>
    <t>Gabrielle Allen</t>
    <phoneticPr fontId="2" type="noConversion"/>
  </si>
  <si>
    <t>165-01-4108</t>
    <phoneticPr fontId="2" type="noConversion"/>
  </si>
  <si>
    <t>165-01-4109</t>
    <phoneticPr fontId="2" type="noConversion"/>
  </si>
  <si>
    <t>Brygg Ullmer</t>
    <phoneticPr fontId="2" type="noConversion"/>
  </si>
  <si>
    <t>165-01-4110</t>
    <phoneticPr fontId="2" type="noConversion"/>
  </si>
  <si>
    <t>Tae-Woo Lee</t>
    <phoneticPr fontId="2" type="noConversion"/>
  </si>
  <si>
    <t>MRI: CRON: Development of a Cyberinfrastructure Reconfigurable - NSF</t>
    <phoneticPr fontId="2" type="noConversion"/>
  </si>
  <si>
    <t xml:space="preserve">A System Architecture Point Design Study for Exascale Computing - NSF </t>
    <phoneticPr fontId="2" type="noConversion"/>
  </si>
  <si>
    <t>Intergovernmental Personnel Act (IPA) Agreement - Edward  Seidel - NSF</t>
    <phoneticPr fontId="2" type="noConversion"/>
  </si>
  <si>
    <t>165-01-4212</t>
    <phoneticPr fontId="2" type="noConversion"/>
  </si>
  <si>
    <t>Red Stick Animation - LED</t>
    <phoneticPr fontId="2" type="noConversion"/>
  </si>
  <si>
    <t>Stacey Simmons</t>
    <phoneticPr fontId="2" type="noConversion"/>
  </si>
  <si>
    <t>SDCI HPC Improvement: Cactus Tools for Application Level Performance and Correctness (ALPACA) - NSF</t>
    <phoneticPr fontId="2" type="noConversion"/>
  </si>
  <si>
    <t>National Dissemination of HPC Introductory Education Through Multimedia - NSF</t>
    <phoneticPr fontId="2" type="noConversion"/>
  </si>
  <si>
    <t>Ullmer subtotal</t>
  </si>
  <si>
    <t>McMahon subtotal</t>
  </si>
  <si>
    <t>White subtotal</t>
  </si>
  <si>
    <t>Katz subtotal</t>
  </si>
  <si>
    <t>Seidel subtotal</t>
  </si>
  <si>
    <t>Schnetter subtotal</t>
  </si>
  <si>
    <t>Allen subtotal</t>
  </si>
  <si>
    <t>Nabrzyski subtotal</t>
  </si>
  <si>
    <t>Park subtotal</t>
  </si>
  <si>
    <t>Jha subtotal</t>
  </si>
  <si>
    <t>Simmons subtotal</t>
  </si>
  <si>
    <t>Brenner subtotal</t>
  </si>
  <si>
    <t>Lee subtotal</t>
  </si>
  <si>
    <t>Kosar subtotal</t>
  </si>
  <si>
    <t>Sterling subtotal</t>
  </si>
  <si>
    <t>Grand total</t>
  </si>
  <si>
    <t>Dan Katz</t>
    <phoneticPr fontId="2" type="noConversion"/>
  </si>
  <si>
    <t>Enabling end-to-end Processing &amp; Analysis of Large Scale Coastal Data - BoR</t>
    <phoneticPr fontId="2" type="noConversion"/>
  </si>
  <si>
    <t>Developing a fluid simulator and transport protocols for large-scale wireless - BoR</t>
    <phoneticPr fontId="2" type="noConversion"/>
  </si>
  <si>
    <t>PKSFI: LONI Institute - BoR</t>
    <phoneticPr fontId="2" type="noConversion"/>
  </si>
  <si>
    <t>HPCOPS - BoR/NSF</t>
    <phoneticPr fontId="2" type="noConversion"/>
  </si>
  <si>
    <t>SURA Coastal Ocean Observing &amp; Prediction Program - SURA</t>
    <phoneticPr fontId="2" type="noConversion"/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</si>
</sst>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_(&quot;$&quot;* #,##0.00_);_(&quot;$&quot;* \(#,##0.00\);_(&quot;$&quot;* &quot;-&quot;??_);_(@_)"/>
    <numFmt numFmtId="169" formatCode="_(&quot;$&quot;* #,##0.00_);_(&quot;$&quot;* \(#,##0.00\);_(&quot;$&quot;* &quot;-&quot;??_);_(@_)"/>
  </numFmts>
  <fonts count="5">
    <font>
      <sz val="10"/>
      <name val="Verdana"/>
    </font>
    <font>
      <sz val="10"/>
      <name val="Verdana"/>
    </font>
    <font>
      <sz val="8"/>
      <name val="Verdana"/>
    </font>
    <font>
      <i/>
      <sz val="10"/>
      <name val="Verdana"/>
    </font>
    <font>
      <b/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167" fontId="0" fillId="0" borderId="0" xfId="1" applyFont="1"/>
    <xf numFmtId="0" fontId="0" fillId="2" borderId="1" xfId="0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7" fontId="0" fillId="0" borderId="1" xfId="1" applyFont="1" applyBorder="1"/>
    <xf numFmtId="0" fontId="1" fillId="0" borderId="1" xfId="0" applyFont="1" applyFill="1" applyBorder="1" applyAlignment="1">
      <alignment wrapText="1"/>
    </xf>
    <xf numFmtId="167" fontId="0" fillId="0" borderId="1" xfId="1" applyFont="1" applyBorder="1" applyAlignment="1">
      <alignment horizontal="right"/>
    </xf>
    <xf numFmtId="0" fontId="0" fillId="0" borderId="2" xfId="0" applyBorder="1"/>
    <xf numFmtId="0" fontId="1" fillId="0" borderId="2" xfId="0" applyFont="1" applyFill="1" applyBorder="1" applyAlignment="1">
      <alignment wrapText="1"/>
    </xf>
    <xf numFmtId="14" fontId="0" fillId="0" borderId="2" xfId="0" applyNumberFormat="1" applyBorder="1"/>
    <xf numFmtId="167" fontId="0" fillId="0" borderId="2" xfId="1" applyFont="1" applyBorder="1"/>
    <xf numFmtId="0" fontId="0" fillId="0" borderId="3" xfId="0" applyBorder="1"/>
    <xf numFmtId="0" fontId="1" fillId="0" borderId="3" xfId="0" applyFont="1" applyFill="1" applyBorder="1" applyAlignment="1">
      <alignment wrapText="1"/>
    </xf>
    <xf numFmtId="14" fontId="0" fillId="0" borderId="3" xfId="0" applyNumberFormat="1" applyBorder="1"/>
    <xf numFmtId="167" fontId="0" fillId="0" borderId="3" xfId="1" applyFont="1" applyBorder="1"/>
    <xf numFmtId="0" fontId="0" fillId="0" borderId="0" xfId="0" applyBorder="1"/>
    <xf numFmtId="167" fontId="0" fillId="0" borderId="0" xfId="1" applyFont="1" applyBorder="1"/>
    <xf numFmtId="14" fontId="0" fillId="0" borderId="0" xfId="0" applyNumberFormat="1" applyBorder="1"/>
    <xf numFmtId="0" fontId="0" fillId="0" borderId="5" xfId="0" applyBorder="1"/>
    <xf numFmtId="0" fontId="1" fillId="0" borderId="5" xfId="0" applyFont="1" applyFill="1" applyBorder="1" applyAlignment="1">
      <alignment wrapText="1"/>
    </xf>
    <xf numFmtId="14" fontId="0" fillId="0" borderId="5" xfId="0" applyNumberFormat="1" applyBorder="1"/>
    <xf numFmtId="167" fontId="0" fillId="0" borderId="5" xfId="1" applyFont="1" applyBorder="1"/>
    <xf numFmtId="0" fontId="0" fillId="0" borderId="6" xfId="0" applyBorder="1"/>
    <xf numFmtId="0" fontId="1" fillId="0" borderId="6" xfId="0" applyFont="1" applyFill="1" applyBorder="1" applyAlignment="1">
      <alignment wrapText="1"/>
    </xf>
    <xf numFmtId="14" fontId="0" fillId="0" borderId="6" xfId="0" applyNumberFormat="1" applyBorder="1"/>
    <xf numFmtId="167" fontId="0" fillId="0" borderId="6" xfId="1" applyFont="1" applyBorder="1"/>
    <xf numFmtId="0" fontId="1" fillId="0" borderId="3" xfId="0" applyFont="1" applyBorder="1" applyAlignment="1">
      <alignment wrapText="1"/>
    </xf>
    <xf numFmtId="0" fontId="0" fillId="0" borderId="9" xfId="0" applyBorder="1"/>
    <xf numFmtId="167" fontId="0" fillId="0" borderId="10" xfId="1" applyFont="1" applyBorder="1"/>
    <xf numFmtId="0" fontId="1" fillId="0" borderId="2" xfId="0" applyFont="1" applyBorder="1" applyAlignment="1">
      <alignment wrapText="1"/>
    </xf>
    <xf numFmtId="167" fontId="0" fillId="0" borderId="3" xfId="1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4" xfId="0" applyFont="1" applyBorder="1"/>
    <xf numFmtId="0" fontId="3" fillId="0" borderId="4" xfId="0" applyFont="1" applyFill="1" applyBorder="1" applyAlignment="1">
      <alignment wrapText="1"/>
    </xf>
    <xf numFmtId="14" fontId="3" fillId="0" borderId="4" xfId="0" applyNumberFormat="1" applyFont="1" applyBorder="1" applyAlignment="1">
      <alignment horizontal="right"/>
    </xf>
    <xf numFmtId="167" fontId="3" fillId="0" borderId="4" xfId="1" applyFont="1" applyBorder="1"/>
    <xf numFmtId="0" fontId="3" fillId="0" borderId="0" xfId="0" applyFont="1"/>
    <xf numFmtId="0" fontId="3" fillId="0" borderId="7" xfId="0" applyFont="1" applyBorder="1"/>
    <xf numFmtId="167" fontId="3" fillId="0" borderId="8" xfId="1" applyFont="1" applyBorder="1"/>
    <xf numFmtId="0" fontId="3" fillId="0" borderId="4" xfId="0" applyFont="1" applyBorder="1" applyAlignment="1">
      <alignment wrapText="1"/>
    </xf>
    <xf numFmtId="0" fontId="4" fillId="0" borderId="11" xfId="0" applyFont="1" applyBorder="1"/>
    <xf numFmtId="167" fontId="4" fillId="0" borderId="11" xfId="1" applyFont="1" applyBorder="1"/>
    <xf numFmtId="0" fontId="0" fillId="0" borderId="7" xfId="0" applyBorder="1"/>
    <xf numFmtId="0" fontId="1" fillId="0" borderId="4" xfId="0" applyFont="1" applyFill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167" fontId="0" fillId="0" borderId="8" xfId="1" applyFont="1" applyBorder="1" applyAlignment="1">
      <alignment horizontal="right"/>
    </xf>
    <xf numFmtId="169" fontId="3" fillId="0" borderId="8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87"/>
  <sheetViews>
    <sheetView tabSelected="1" topLeftCell="A61" zoomScale="150" workbookViewId="0">
      <selection activeCell="E67" sqref="E67"/>
    </sheetView>
  </sheetViews>
  <sheetFormatPr baseColWidth="10" defaultColWidth="11" defaultRowHeight="13"/>
  <cols>
    <col min="1" max="1" width="11.5703125" customWidth="1"/>
    <col min="2" max="2" width="16.7109375" bestFit="1" customWidth="1"/>
    <col min="3" max="3" width="13.5703125" bestFit="1" customWidth="1"/>
    <col min="4" max="4" width="12.28515625" bestFit="1" customWidth="1"/>
    <col min="5" max="5" width="18" bestFit="1" customWidth="1"/>
  </cols>
  <sheetData>
    <row r="1" spans="1:5" s="1" customFormat="1">
      <c r="A1" s="4" t="s">
        <v>10</v>
      </c>
      <c r="B1" s="4" t="s">
        <v>24</v>
      </c>
      <c r="C1" s="4" t="s">
        <v>11</v>
      </c>
      <c r="D1" s="4" t="s">
        <v>12</v>
      </c>
      <c r="E1" s="4" t="s">
        <v>13</v>
      </c>
    </row>
    <row r="2" spans="1:5" ht="39">
      <c r="A2" s="5" t="s">
        <v>81</v>
      </c>
      <c r="B2" s="8" t="s">
        <v>47</v>
      </c>
      <c r="C2" s="5" t="s">
        <v>82</v>
      </c>
      <c r="D2" s="6">
        <v>38578</v>
      </c>
      <c r="E2" s="7">
        <v>149830</v>
      </c>
    </row>
    <row r="3" spans="1:5" ht="65">
      <c r="A3" s="10" t="s">
        <v>3</v>
      </c>
      <c r="B3" s="11" t="s">
        <v>27</v>
      </c>
      <c r="C3" s="10" t="s">
        <v>82</v>
      </c>
      <c r="D3" s="12">
        <v>38594</v>
      </c>
      <c r="E3" s="13">
        <v>397121</v>
      </c>
    </row>
    <row r="4" spans="1:5" s="40" customFormat="1">
      <c r="A4" s="36"/>
      <c r="B4" s="37"/>
      <c r="C4" s="36"/>
      <c r="D4" s="38" t="s">
        <v>93</v>
      </c>
      <c r="E4" s="39">
        <f>SUM(E2:E3)</f>
        <v>546951</v>
      </c>
    </row>
    <row r="5" spans="1:5">
      <c r="A5" s="21"/>
      <c r="B5" s="22"/>
      <c r="C5" s="21"/>
      <c r="D5" s="23"/>
      <c r="E5" s="24"/>
    </row>
    <row r="6" spans="1:5">
      <c r="A6" s="25" t="s">
        <v>76</v>
      </c>
      <c r="B6" s="26" t="s">
        <v>113</v>
      </c>
      <c r="C6" s="25" t="s">
        <v>77</v>
      </c>
      <c r="D6" s="27">
        <v>38806</v>
      </c>
      <c r="E6" s="28">
        <v>2593956</v>
      </c>
    </row>
    <row r="7" spans="1:5" s="40" customFormat="1">
      <c r="A7" s="41"/>
      <c r="B7" s="37"/>
      <c r="C7" s="36"/>
      <c r="D7" s="38" t="s">
        <v>94</v>
      </c>
      <c r="E7" s="42">
        <f>SUM(E6)</f>
        <v>2593956</v>
      </c>
    </row>
    <row r="8" spans="1:5">
      <c r="A8" s="30"/>
      <c r="B8" s="22"/>
      <c r="C8" s="21"/>
      <c r="D8" s="23"/>
      <c r="E8" s="31"/>
    </row>
    <row r="9" spans="1:5" ht="39">
      <c r="A9" s="14" t="s">
        <v>14</v>
      </c>
      <c r="B9" s="29" t="s">
        <v>70</v>
      </c>
      <c r="C9" s="14" t="s">
        <v>15</v>
      </c>
      <c r="D9" s="16">
        <v>38942</v>
      </c>
      <c r="E9" s="17">
        <v>511113</v>
      </c>
    </row>
    <row r="10" spans="1:5" ht="39">
      <c r="A10" s="10" t="s">
        <v>16</v>
      </c>
      <c r="B10" s="32" t="s">
        <v>71</v>
      </c>
      <c r="C10" s="10" t="s">
        <v>17</v>
      </c>
      <c r="D10" s="12">
        <v>38942</v>
      </c>
      <c r="E10" s="13">
        <v>371231</v>
      </c>
    </row>
    <row r="11" spans="1:5" s="40" customFormat="1">
      <c r="A11" s="41"/>
      <c r="B11" s="43"/>
      <c r="C11" s="36"/>
      <c r="D11" s="38" t="s">
        <v>95</v>
      </c>
      <c r="E11" s="42">
        <f>SUM(E9:E10)</f>
        <v>882344</v>
      </c>
    </row>
    <row r="12" spans="1:5">
      <c r="A12" s="30"/>
      <c r="B12" s="35"/>
      <c r="C12" s="21"/>
      <c r="D12" s="23"/>
      <c r="E12" s="31"/>
    </row>
    <row r="13" spans="1:5" ht="91">
      <c r="A13" s="14" t="s">
        <v>69</v>
      </c>
      <c r="B13" s="15" t="s">
        <v>23</v>
      </c>
      <c r="C13" s="14" t="s">
        <v>109</v>
      </c>
      <c r="D13" s="16">
        <v>38928</v>
      </c>
      <c r="E13" s="33">
        <v>92000</v>
      </c>
    </row>
    <row r="14" spans="1:5" s="40" customFormat="1">
      <c r="A14" s="41"/>
      <c r="B14" s="43"/>
      <c r="C14" s="36"/>
      <c r="D14" s="38" t="s">
        <v>96</v>
      </c>
      <c r="E14" s="42">
        <f>SUM(E12:E13)</f>
        <v>92000</v>
      </c>
    </row>
    <row r="15" spans="1:5">
      <c r="A15" s="30"/>
      <c r="B15" s="35"/>
      <c r="C15" s="21"/>
      <c r="D15" s="23"/>
      <c r="E15" s="31"/>
    </row>
    <row r="16" spans="1:5" ht="52">
      <c r="A16" s="5" t="s">
        <v>39</v>
      </c>
      <c r="B16" s="8" t="s">
        <v>87</v>
      </c>
      <c r="C16" s="5" t="s">
        <v>49</v>
      </c>
      <c r="D16" s="6">
        <v>38959</v>
      </c>
      <c r="E16" s="7">
        <v>683534</v>
      </c>
    </row>
    <row r="17" spans="1:5" s="40" customFormat="1">
      <c r="A17" s="41"/>
      <c r="B17" s="43"/>
      <c r="C17" s="36"/>
      <c r="D17" s="38" t="s">
        <v>97</v>
      </c>
      <c r="E17" s="42">
        <f>SUM(E15:E16)</f>
        <v>683534</v>
      </c>
    </row>
    <row r="18" spans="1:5">
      <c r="A18" s="30"/>
      <c r="B18" s="35"/>
      <c r="C18" s="21"/>
      <c r="D18" s="23"/>
      <c r="E18" s="31"/>
    </row>
    <row r="19" spans="1:5" ht="91">
      <c r="A19" s="5" t="s">
        <v>8</v>
      </c>
      <c r="B19" s="8" t="s">
        <v>91</v>
      </c>
      <c r="C19" s="5" t="s">
        <v>9</v>
      </c>
      <c r="D19" s="6">
        <v>38928</v>
      </c>
      <c r="E19" s="7">
        <v>586070</v>
      </c>
    </row>
    <row r="20" spans="1:5" s="40" customFormat="1">
      <c r="A20" s="41"/>
      <c r="B20" s="43"/>
      <c r="C20" s="36"/>
      <c r="D20" s="38" t="s">
        <v>98</v>
      </c>
      <c r="E20" s="42">
        <f>SUM(E18:E19)</f>
        <v>586070</v>
      </c>
    </row>
    <row r="21" spans="1:5">
      <c r="A21" s="30"/>
      <c r="B21" s="35"/>
      <c r="C21" s="21"/>
      <c r="D21" s="23"/>
      <c r="E21" s="31"/>
    </row>
    <row r="22" spans="1:5" ht="26">
      <c r="A22" s="5" t="s">
        <v>78</v>
      </c>
      <c r="B22" s="8" t="s">
        <v>46</v>
      </c>
      <c r="C22" s="5" t="s">
        <v>79</v>
      </c>
      <c r="D22" s="6">
        <v>38989</v>
      </c>
      <c r="E22" s="7">
        <v>641948</v>
      </c>
    </row>
    <row r="23" spans="1:5" ht="26">
      <c r="A23" s="5" t="s">
        <v>80</v>
      </c>
      <c r="B23" s="8" t="s">
        <v>46</v>
      </c>
      <c r="C23" s="5" t="s">
        <v>79</v>
      </c>
      <c r="D23" s="6">
        <v>38989</v>
      </c>
      <c r="E23" s="7">
        <v>715653</v>
      </c>
    </row>
    <row r="24" spans="1:5" ht="78">
      <c r="A24" s="5" t="s">
        <v>7</v>
      </c>
      <c r="B24" s="8" t="s">
        <v>22</v>
      </c>
      <c r="C24" s="5" t="s">
        <v>79</v>
      </c>
      <c r="D24" s="6">
        <v>38959</v>
      </c>
      <c r="E24" s="7">
        <v>250000</v>
      </c>
    </row>
    <row r="25" spans="1:5" ht="65">
      <c r="A25" s="5" t="s">
        <v>50</v>
      </c>
      <c r="B25" s="8" t="s">
        <v>65</v>
      </c>
      <c r="C25" s="5" t="s">
        <v>79</v>
      </c>
      <c r="D25" s="6">
        <v>38624</v>
      </c>
      <c r="E25" s="7">
        <v>485635</v>
      </c>
    </row>
    <row r="26" spans="1:5" ht="26">
      <c r="A26" s="5" t="s">
        <v>30</v>
      </c>
      <c r="B26" s="8" t="s">
        <v>2</v>
      </c>
      <c r="C26" s="5" t="s">
        <v>79</v>
      </c>
      <c r="D26" s="6">
        <v>38594</v>
      </c>
      <c r="E26" s="9">
        <v>167734</v>
      </c>
    </row>
    <row r="27" spans="1:5" ht="52">
      <c r="A27" s="5" t="s">
        <v>68</v>
      </c>
      <c r="B27" s="8" t="s">
        <v>114</v>
      </c>
      <c r="C27" s="5" t="s">
        <v>79</v>
      </c>
      <c r="D27" s="6">
        <v>38351</v>
      </c>
      <c r="E27" s="7">
        <v>63251</v>
      </c>
    </row>
    <row r="28" spans="1:5" s="40" customFormat="1">
      <c r="A28" s="41"/>
      <c r="B28" s="43"/>
      <c r="C28" s="36"/>
      <c r="D28" s="38" t="s">
        <v>99</v>
      </c>
      <c r="E28" s="42">
        <f>SUM(E22:E27)</f>
        <v>2324221</v>
      </c>
    </row>
    <row r="29" spans="1:5">
      <c r="A29" s="30"/>
      <c r="B29" s="35"/>
      <c r="C29" s="21"/>
      <c r="D29" s="23"/>
      <c r="E29" s="31"/>
    </row>
    <row r="30" spans="1:5" ht="26">
      <c r="A30" s="5" t="s">
        <v>74</v>
      </c>
      <c r="B30" s="8" t="s">
        <v>112</v>
      </c>
      <c r="C30" s="5" t="s">
        <v>75</v>
      </c>
      <c r="D30" s="6">
        <v>39628</v>
      </c>
      <c r="E30" s="7">
        <v>2146569</v>
      </c>
    </row>
    <row r="31" spans="1:5" s="40" customFormat="1">
      <c r="A31" s="41"/>
      <c r="B31" s="43"/>
      <c r="C31" s="36"/>
      <c r="D31" s="38" t="s">
        <v>100</v>
      </c>
      <c r="E31" s="42">
        <f>E30</f>
        <v>2146569</v>
      </c>
    </row>
    <row r="32" spans="1:5">
      <c r="A32" s="30"/>
      <c r="B32" s="35"/>
      <c r="C32" s="21"/>
      <c r="D32" s="23"/>
      <c r="E32" s="31"/>
    </row>
    <row r="33" spans="1:6" ht="65">
      <c r="A33" s="5" t="s">
        <v>72</v>
      </c>
      <c r="B33" s="2" t="s">
        <v>111</v>
      </c>
      <c r="C33" s="5" t="s">
        <v>73</v>
      </c>
      <c r="D33" s="6">
        <v>38532</v>
      </c>
      <c r="E33" s="7">
        <v>81380</v>
      </c>
    </row>
    <row r="34" spans="1:6" ht="52">
      <c r="A34" s="5" t="s">
        <v>37</v>
      </c>
      <c r="B34" s="8" t="s">
        <v>85</v>
      </c>
      <c r="C34" s="5" t="s">
        <v>73</v>
      </c>
      <c r="D34" s="6">
        <v>39293</v>
      </c>
      <c r="E34" s="7">
        <v>495181</v>
      </c>
    </row>
    <row r="35" spans="1:6" s="40" customFormat="1">
      <c r="A35" s="41"/>
      <c r="B35" s="43"/>
      <c r="C35" s="36"/>
      <c r="D35" s="38" t="s">
        <v>101</v>
      </c>
      <c r="E35" s="42">
        <f>SUM(E33:E34)</f>
        <v>576561</v>
      </c>
    </row>
    <row r="36" spans="1:6">
      <c r="A36" s="30"/>
      <c r="B36" s="35"/>
      <c r="C36" s="21"/>
      <c r="D36" s="23"/>
      <c r="E36" s="31"/>
    </row>
    <row r="37" spans="1:6" ht="65">
      <c r="A37" s="5" t="s">
        <v>54</v>
      </c>
      <c r="B37" s="8" t="s">
        <v>0</v>
      </c>
      <c r="C37" s="5" t="s">
        <v>55</v>
      </c>
      <c r="D37" s="6">
        <v>38410</v>
      </c>
      <c r="E37" s="7">
        <v>278051</v>
      </c>
    </row>
    <row r="38" spans="1:6" s="40" customFormat="1">
      <c r="A38" s="41"/>
      <c r="B38" s="43"/>
      <c r="C38" s="36"/>
      <c r="D38" s="38" t="s">
        <v>102</v>
      </c>
      <c r="E38" s="42">
        <f>SUM(E36:E37)</f>
        <v>278051</v>
      </c>
    </row>
    <row r="39" spans="1:6">
      <c r="A39" s="30"/>
      <c r="B39" s="35"/>
      <c r="C39" s="21"/>
      <c r="D39" s="23"/>
      <c r="E39" s="31"/>
    </row>
    <row r="40" spans="1:6" ht="39">
      <c r="A40" s="5" t="s">
        <v>40</v>
      </c>
      <c r="B40" s="8" t="s">
        <v>25</v>
      </c>
      <c r="C40" s="5" t="s">
        <v>41</v>
      </c>
      <c r="D40" s="6">
        <v>38532</v>
      </c>
      <c r="E40" s="7">
        <v>300000</v>
      </c>
    </row>
    <row r="41" spans="1:6" ht="26">
      <c r="A41" s="5" t="s">
        <v>42</v>
      </c>
      <c r="B41" s="8" t="s">
        <v>26</v>
      </c>
      <c r="C41" s="5" t="s">
        <v>41</v>
      </c>
      <c r="D41" s="6">
        <v>38167</v>
      </c>
      <c r="E41" s="7">
        <v>10000</v>
      </c>
    </row>
    <row r="42" spans="1:6" ht="26">
      <c r="A42" s="5" t="s">
        <v>57</v>
      </c>
      <c r="B42" s="8" t="s">
        <v>58</v>
      </c>
      <c r="C42" s="5" t="s">
        <v>59</v>
      </c>
      <c r="D42" s="6">
        <v>38547</v>
      </c>
      <c r="E42" s="9" t="s">
        <v>60</v>
      </c>
      <c r="F42" t="s">
        <v>64</v>
      </c>
    </row>
    <row r="43" spans="1:6" ht="26">
      <c r="A43" s="46" t="s">
        <v>88</v>
      </c>
      <c r="B43" s="47" t="s">
        <v>89</v>
      </c>
      <c r="C43" s="48" t="s">
        <v>90</v>
      </c>
      <c r="D43" s="49">
        <v>38471</v>
      </c>
      <c r="E43" s="50">
        <v>15000</v>
      </c>
    </row>
    <row r="44" spans="1:6" s="40" customFormat="1">
      <c r="A44" s="41"/>
      <c r="B44" s="43"/>
      <c r="C44" s="36"/>
      <c r="D44" s="38" t="s">
        <v>103</v>
      </c>
      <c r="E44" s="51">
        <f>SUM(SUM(E40:E41)+E43)</f>
        <v>325000</v>
      </c>
    </row>
    <row r="45" spans="1:6">
      <c r="A45" s="30"/>
      <c r="B45" s="35"/>
      <c r="C45" s="21"/>
      <c r="D45" s="23"/>
      <c r="E45" s="31"/>
    </row>
    <row r="46" spans="1:6" ht="65">
      <c r="A46" s="5" t="s">
        <v>32</v>
      </c>
      <c r="B46" s="8" t="s">
        <v>43</v>
      </c>
      <c r="C46" s="5" t="s">
        <v>33</v>
      </c>
      <c r="D46" s="6">
        <v>38897</v>
      </c>
      <c r="E46" s="7">
        <v>260000</v>
      </c>
    </row>
    <row r="47" spans="1:6" ht="39">
      <c r="A47" s="5" t="s">
        <v>34</v>
      </c>
      <c r="B47" s="8" t="s">
        <v>44</v>
      </c>
      <c r="C47" s="5" t="s">
        <v>33</v>
      </c>
      <c r="D47" s="6">
        <v>38594</v>
      </c>
      <c r="E47" s="7">
        <v>35156</v>
      </c>
    </row>
    <row r="48" spans="1:6" s="40" customFormat="1">
      <c r="A48" s="41"/>
      <c r="B48" s="43"/>
      <c r="C48" s="36"/>
      <c r="D48" s="38" t="s">
        <v>104</v>
      </c>
      <c r="E48" s="42">
        <f>SUM(E46:E47)</f>
        <v>295156</v>
      </c>
    </row>
    <row r="49" spans="1:5">
      <c r="A49" s="30"/>
      <c r="B49" s="35"/>
      <c r="C49" s="21"/>
      <c r="D49" s="23"/>
      <c r="E49" s="31"/>
    </row>
    <row r="50" spans="1:5" ht="91">
      <c r="A50" s="5" t="s">
        <v>83</v>
      </c>
      <c r="B50" s="8" t="s">
        <v>48</v>
      </c>
      <c r="C50" s="5" t="s">
        <v>84</v>
      </c>
      <c r="D50" s="6">
        <v>38441</v>
      </c>
      <c r="E50" s="7">
        <v>2000</v>
      </c>
    </row>
    <row r="51" spans="1:5" s="40" customFormat="1">
      <c r="A51" s="41"/>
      <c r="B51" s="43"/>
      <c r="C51" s="36"/>
      <c r="D51" s="38" t="s">
        <v>105</v>
      </c>
      <c r="E51" s="42">
        <f>SUM(E49:E50)</f>
        <v>2000</v>
      </c>
    </row>
    <row r="52" spans="1:5">
      <c r="A52" s="30"/>
      <c r="B52" s="35"/>
      <c r="C52" s="21"/>
      <c r="D52" s="23"/>
      <c r="E52" s="31"/>
    </row>
    <row r="53" spans="1:5" ht="52">
      <c r="A53" s="5" t="s">
        <v>18</v>
      </c>
      <c r="B53" s="8" t="s">
        <v>110</v>
      </c>
      <c r="C53" s="5" t="s">
        <v>19</v>
      </c>
      <c r="D53" s="6">
        <v>38532</v>
      </c>
      <c r="E53" s="7">
        <v>133888</v>
      </c>
    </row>
    <row r="54" spans="1:5" ht="65">
      <c r="A54" s="5" t="s">
        <v>6</v>
      </c>
      <c r="B54" s="8" t="s">
        <v>21</v>
      </c>
      <c r="C54" s="5" t="s">
        <v>19</v>
      </c>
      <c r="D54" s="6">
        <v>38928</v>
      </c>
      <c r="E54" s="7">
        <v>957678</v>
      </c>
    </row>
    <row r="55" spans="1:5" ht="26">
      <c r="A55" s="5" t="s">
        <v>61</v>
      </c>
      <c r="B55" s="8" t="s">
        <v>62</v>
      </c>
      <c r="C55" s="5" t="s">
        <v>63</v>
      </c>
      <c r="D55" s="6">
        <v>40191</v>
      </c>
      <c r="E55" s="9">
        <v>75261</v>
      </c>
    </row>
    <row r="56" spans="1:5" s="40" customFormat="1">
      <c r="A56" s="41"/>
      <c r="B56" s="43"/>
      <c r="C56" s="36"/>
      <c r="D56" s="38" t="s">
        <v>106</v>
      </c>
      <c r="E56" s="42">
        <f>SUM(E53:E55)</f>
        <v>1166827</v>
      </c>
    </row>
    <row r="57" spans="1:5">
      <c r="A57" s="30"/>
      <c r="B57" s="35"/>
      <c r="C57" s="21"/>
      <c r="D57" s="23"/>
      <c r="E57" s="31"/>
    </row>
    <row r="58" spans="1:5" ht="65">
      <c r="A58" s="5" t="s">
        <v>4</v>
      </c>
      <c r="B58" s="8" t="s">
        <v>20</v>
      </c>
      <c r="C58" s="5" t="s">
        <v>5</v>
      </c>
      <c r="D58" s="6">
        <v>38577</v>
      </c>
      <c r="E58" s="7">
        <v>517345</v>
      </c>
    </row>
    <row r="59" spans="1:5" ht="65">
      <c r="A59" s="5" t="s">
        <v>31</v>
      </c>
      <c r="B59" s="8" t="s">
        <v>92</v>
      </c>
      <c r="C59" s="5" t="s">
        <v>5</v>
      </c>
      <c r="D59" s="6">
        <v>38532</v>
      </c>
      <c r="E59" s="7">
        <v>274873</v>
      </c>
    </row>
    <row r="60" spans="1:5" ht="52">
      <c r="A60" s="5" t="s">
        <v>35</v>
      </c>
      <c r="B60" s="8" t="s">
        <v>45</v>
      </c>
      <c r="C60" s="5" t="s">
        <v>5</v>
      </c>
      <c r="D60" s="6">
        <v>38465</v>
      </c>
      <c r="E60" s="7">
        <v>702674.33</v>
      </c>
    </row>
    <row r="61" spans="1:5" ht="65">
      <c r="A61" s="5" t="s">
        <v>36</v>
      </c>
      <c r="B61" s="8" t="s">
        <v>67</v>
      </c>
      <c r="C61" s="5" t="s">
        <v>5</v>
      </c>
      <c r="D61" s="6">
        <v>38594</v>
      </c>
      <c r="E61" s="7">
        <v>70000</v>
      </c>
    </row>
    <row r="62" spans="1:5" ht="65">
      <c r="A62" s="5" t="s">
        <v>38</v>
      </c>
      <c r="B62" s="8" t="s">
        <v>86</v>
      </c>
      <c r="C62" s="5" t="s">
        <v>5</v>
      </c>
      <c r="D62" s="6">
        <v>38959</v>
      </c>
      <c r="E62" s="7">
        <v>198677</v>
      </c>
    </row>
    <row r="63" spans="1:5" ht="78">
      <c r="A63" s="5" t="s">
        <v>51</v>
      </c>
      <c r="B63" s="8" t="s">
        <v>66</v>
      </c>
      <c r="C63" s="5" t="s">
        <v>5</v>
      </c>
      <c r="D63" s="6">
        <v>38532</v>
      </c>
      <c r="E63" s="7">
        <v>200000</v>
      </c>
    </row>
    <row r="64" spans="1:5" ht="26">
      <c r="A64" s="5" t="s">
        <v>52</v>
      </c>
      <c r="B64" s="8" t="s">
        <v>53</v>
      </c>
      <c r="C64" s="5" t="s">
        <v>5</v>
      </c>
      <c r="D64" s="6">
        <v>38382</v>
      </c>
      <c r="E64" s="7">
        <v>156000</v>
      </c>
    </row>
    <row r="65" spans="1:5" ht="65">
      <c r="A65" s="5" t="s">
        <v>56</v>
      </c>
      <c r="B65" s="8" t="s">
        <v>1</v>
      </c>
      <c r="C65" s="5" t="s">
        <v>5</v>
      </c>
      <c r="D65" s="6">
        <v>38624</v>
      </c>
      <c r="E65" s="7">
        <v>150000</v>
      </c>
    </row>
    <row r="66" spans="1:5" ht="52">
      <c r="A66" s="5" t="s">
        <v>28</v>
      </c>
      <c r="B66" s="8" t="s">
        <v>29</v>
      </c>
      <c r="C66" s="5" t="s">
        <v>5</v>
      </c>
      <c r="D66" s="6">
        <v>39201</v>
      </c>
      <c r="E66" s="7">
        <v>449998</v>
      </c>
    </row>
    <row r="67" spans="1:5" s="40" customFormat="1">
      <c r="A67" s="41"/>
      <c r="B67" s="43"/>
      <c r="C67" s="36"/>
      <c r="D67" s="38" t="s">
        <v>107</v>
      </c>
      <c r="E67" s="42">
        <f>SUM(E58:E66)</f>
        <v>2719567.33</v>
      </c>
    </row>
    <row r="68" spans="1:5">
      <c r="A68" s="18"/>
      <c r="B68" s="34"/>
      <c r="C68" s="18"/>
      <c r="D68" s="20"/>
      <c r="E68" s="19"/>
    </row>
    <row r="69" spans="1:5" ht="14" thickBot="1">
      <c r="D69" s="44" t="s">
        <v>108</v>
      </c>
      <c r="E69" s="45">
        <f>E67+E56+E51+E48+E44+E35+E38+E31+E28+E20+E17+E14+E11+E7+E4</f>
        <v>15218807.33</v>
      </c>
    </row>
    <row r="70" spans="1:5" ht="14" thickTop="1">
      <c r="E70" s="3"/>
    </row>
    <row r="71" spans="1:5">
      <c r="E71" s="3"/>
    </row>
    <row r="72" spans="1:5">
      <c r="E72" s="3"/>
    </row>
    <row r="73" spans="1:5">
      <c r="E73" s="3"/>
    </row>
    <row r="74" spans="1:5">
      <c r="E74" s="3"/>
    </row>
    <row r="75" spans="1:5">
      <c r="E75" s="3"/>
    </row>
    <row r="76" spans="1:5">
      <c r="E76" s="3"/>
    </row>
    <row r="77" spans="1:5">
      <c r="E77" s="3"/>
    </row>
    <row r="78" spans="1:5">
      <c r="E78" s="3"/>
    </row>
    <row r="79" spans="1:5">
      <c r="E79" s="3"/>
    </row>
    <row r="80" spans="1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</sheetData>
  <autoFilter ref="A1:E66"/>
  <sortState ref="A2:E35">
    <sortCondition ref="C3:C35"/>
  </sortState>
  <phoneticPr fontId="2" type="noConversion"/>
  <pageMargins left="0.75" right="0.75" top="1" bottom="1" header="0.5" footer="0.5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Ashlen Boudreaux</dc:creator>
  <cp:lastModifiedBy>Ashlen Boudreaux</cp:lastModifiedBy>
  <dcterms:created xsi:type="dcterms:W3CDTF">2008-11-03T15:17:59Z</dcterms:created>
  <dcterms:modified xsi:type="dcterms:W3CDTF">2009-05-21T16:31:34Z</dcterms:modified>
</cp:coreProperties>
</file>